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2.xml" ContentType="application/vnd.ms-excel.person+xml"/>
  <Override PartName="/xl/persons/person0.xml" ContentType="application/vnd.ms-excel.person+xml"/>
  <Override PartName="/xl/persons/person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61eebcb29f73b75/Documents/ECLA/"/>
    </mc:Choice>
  </mc:AlternateContent>
  <xr:revisionPtr revIDLastSave="71" documentId="8_{928A6737-6F31-44F3-8E61-2A1C0CCDBA60}" xr6:coauthVersionLast="47" xr6:coauthVersionMax="47" xr10:uidLastSave="{2268CB0D-47A9-46B4-808C-704F2740EA17}"/>
  <bookViews>
    <workbookView xWindow="-108" yWindow="-108" windowWidth="23256" windowHeight="12456" xr2:uid="{B7E210B1-30A6-4AC0-9CA4-3F4476724EB9}"/>
  </bookViews>
  <sheets>
    <sheet name="Feuil1" sheetId="1" r:id="rId1"/>
    <sheet name="Feuil2" sheetId="2" state="hidden" r:id="rId2"/>
  </sheets>
  <externalReferences>
    <externalReference r:id="rId3"/>
  </externalReferences>
  <definedNames>
    <definedName name="description">OFFSET([1]file!$B$1,,,COUNTA([1]file!$B$1:$B$38))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R9" i="1"/>
  <c r="S9" i="1"/>
  <c r="F19" i="1"/>
  <c r="R19" i="1"/>
  <c r="S19" i="1"/>
  <c r="F5" i="1"/>
  <c r="R5" i="1"/>
  <c r="S5" i="1"/>
  <c r="F6" i="1"/>
  <c r="R6" i="1"/>
  <c r="S6" i="1"/>
  <c r="F7" i="1"/>
  <c r="R7" i="1"/>
  <c r="S7" i="1"/>
  <c r="F8" i="1"/>
  <c r="R8" i="1"/>
  <c r="S8" i="1"/>
  <c r="F10" i="1"/>
  <c r="R10" i="1"/>
  <c r="S10" i="1"/>
  <c r="F11" i="1"/>
  <c r="R11" i="1"/>
  <c r="S11" i="1"/>
  <c r="F12" i="1"/>
  <c r="R12" i="1"/>
  <c r="S12" i="1"/>
  <c r="F13" i="1"/>
  <c r="R13" i="1"/>
  <c r="S13" i="1"/>
  <c r="F14" i="1"/>
  <c r="R14" i="1"/>
  <c r="S14" i="1"/>
  <c r="F15" i="1"/>
  <c r="R15" i="1"/>
  <c r="S15" i="1"/>
  <c r="F16" i="1"/>
  <c r="R16" i="1"/>
  <c r="S16" i="1"/>
  <c r="F17" i="1"/>
  <c r="R17" i="1"/>
  <c r="S17" i="1"/>
  <c r="F18" i="1"/>
  <c r="R18" i="1"/>
  <c r="S18" i="1"/>
  <c r="F20" i="1"/>
  <c r="R20" i="1"/>
  <c r="S20" i="1"/>
  <c r="F21" i="1"/>
  <c r="R21" i="1"/>
  <c r="S21" i="1"/>
  <c r="F22" i="1"/>
  <c r="R22" i="1"/>
  <c r="S22" i="1"/>
  <c r="F23" i="1"/>
  <c r="R23" i="1"/>
  <c r="S23" i="1"/>
  <c r="F24" i="1"/>
  <c r="R24" i="1"/>
  <c r="S24" i="1"/>
  <c r="F25" i="1"/>
  <c r="R25" i="1"/>
  <c r="S25" i="1"/>
  <c r="F26" i="1"/>
  <c r="R26" i="1"/>
  <c r="S26" i="1"/>
  <c r="F27" i="1"/>
  <c r="R27" i="1"/>
  <c r="S27" i="1"/>
  <c r="F28" i="1"/>
  <c r="R28" i="1"/>
  <c r="S28" i="1"/>
  <c r="F29" i="1"/>
  <c r="R29" i="1"/>
  <c r="S29" i="1"/>
  <c r="F30" i="1"/>
  <c r="R30" i="1"/>
  <c r="S30" i="1"/>
  <c r="F31" i="1"/>
  <c r="R31" i="1"/>
  <c r="S31" i="1"/>
  <c r="F32" i="1"/>
  <c r="R32" i="1"/>
  <c r="S32" i="1"/>
  <c r="F33" i="1"/>
  <c r="R33" i="1"/>
  <c r="S33" i="1"/>
  <c r="F34" i="1"/>
  <c r="R34" i="1"/>
  <c r="S34" i="1"/>
  <c r="S35" i="1"/>
  <c r="R35" i="1"/>
  <c r="F35" i="1"/>
  <c r="V38" i="1"/>
  <c r="U38" i="1"/>
  <c r="T35" i="1"/>
  <c r="U35" i="1"/>
  <c r="U41" i="1"/>
</calcChain>
</file>

<file path=xl/sharedStrings.xml><?xml version="1.0" encoding="utf-8"?>
<sst xmlns="http://schemas.openxmlformats.org/spreadsheetml/2006/main" count="111" uniqueCount="87">
  <si>
    <t xml:space="preserve"> </t>
  </si>
  <si>
    <t xml:space="preserve">30 références </t>
  </si>
  <si>
    <t>qté</t>
  </si>
  <si>
    <t>2XS</t>
  </si>
  <si>
    <t>XS</t>
  </si>
  <si>
    <t>S</t>
  </si>
  <si>
    <t>M</t>
  </si>
  <si>
    <t>L</t>
  </si>
  <si>
    <t>XL</t>
  </si>
  <si>
    <t>2XL</t>
  </si>
  <si>
    <t>3XL</t>
  </si>
  <si>
    <t>4XL</t>
  </si>
  <si>
    <t>5XL</t>
  </si>
  <si>
    <t>total</t>
  </si>
  <si>
    <t>Maillot manches courtes CONFORT (COUPE CYCLO)</t>
  </si>
  <si>
    <t xml:space="preserve">Maillot manches courtes PREMIUM </t>
  </si>
  <si>
    <t xml:space="preserve">Maillot manches courtes AERO </t>
  </si>
  <si>
    <t xml:space="preserve">Maillot manches longues CONFORT </t>
  </si>
  <si>
    <t xml:space="preserve">Maillot manches longues PREMIUM </t>
  </si>
  <si>
    <t xml:space="preserve">Cuissard à bretelles CONFORT </t>
  </si>
  <si>
    <t xml:space="preserve">Cuissard à bretelles PREMIUM </t>
  </si>
  <si>
    <t xml:space="preserve">Cuissard à bretelles AERO </t>
  </si>
  <si>
    <t xml:space="preserve">Collant thermique à bretelles CONFORT </t>
  </si>
  <si>
    <t xml:space="preserve">Collant thermique à bretelles PREMIUM </t>
  </si>
  <si>
    <t xml:space="preserve">Corsaire CONFORT </t>
  </si>
  <si>
    <t xml:space="preserve">Gilet coupe-vent CONFORT </t>
  </si>
  <si>
    <t xml:space="preserve">Gilet coupe-vent PREMIUM </t>
  </si>
  <si>
    <t>Gilet coupe-vent POLAIRE</t>
  </si>
  <si>
    <t xml:space="preserve">Gilet coupe-vent manches longues CONFORT </t>
  </si>
  <si>
    <t xml:space="preserve">Veste thermique CONFORT </t>
  </si>
  <si>
    <t xml:space="preserve">Veste thermique PREMIUM </t>
  </si>
  <si>
    <t xml:space="preserve">Combinaison manches courtes PREMIUM </t>
  </si>
  <si>
    <t>Combinaison manches courtes AERO</t>
  </si>
  <si>
    <t xml:space="preserve">Combinaison SPECIALE COURSE AERO </t>
  </si>
  <si>
    <t>Cuissard à bretelles CONFORT avec PEAU FEMME</t>
  </si>
  <si>
    <t>Cuissard à bretelles PREMIUM avec PEAU FEMME</t>
  </si>
  <si>
    <t>Cuissard sans bretelle CONFORT avec PEAU FEMME</t>
  </si>
  <si>
    <t>Cuissard sans bretelle PREMIUM avec PEAU FEMME</t>
  </si>
  <si>
    <t>Collant thermique à bretelles CONFORT avec PEAU FEMME</t>
  </si>
  <si>
    <t>Collant thermique à bretelles PREMIUM avec PEAU FEMME</t>
  </si>
  <si>
    <t>Collant thermique sans bretelle CONFORT avec PEAU FEMME</t>
  </si>
  <si>
    <t>Collant thermique sans bretelle PREMIUM avec PEAU FEMME</t>
  </si>
  <si>
    <t>Corsaire sans bretelle CONFORT avec PEAU FEMME</t>
  </si>
  <si>
    <t>Corsaire CONFORT avec PEAU FEMME</t>
  </si>
  <si>
    <t xml:space="preserve">nombre de pièces commandées : </t>
  </si>
  <si>
    <t>référence</t>
  </si>
  <si>
    <t>désignation</t>
  </si>
  <si>
    <t>option zip</t>
  </si>
  <si>
    <t>CDF-000-110</t>
  </si>
  <si>
    <t>CDF-000-201</t>
  </si>
  <si>
    <t>CDF-000-250</t>
  </si>
  <si>
    <t>CDF-002-110</t>
  </si>
  <si>
    <t>CDF-002-203</t>
  </si>
  <si>
    <t>CDF-001-101</t>
  </si>
  <si>
    <t>CDF-001-301</t>
  </si>
  <si>
    <t>CDF-001-510</t>
  </si>
  <si>
    <t>CDF-003-201</t>
  </si>
  <si>
    <t>CDF-003-301</t>
  </si>
  <si>
    <t>CDF.007-201</t>
  </si>
  <si>
    <t>CDF-004-001</t>
  </si>
  <si>
    <t>CDF-004-003</t>
  </si>
  <si>
    <t>CDF-004-005</t>
  </si>
  <si>
    <t>CDF-031-001</t>
  </si>
  <si>
    <t>CDF-010-200</t>
  </si>
  <si>
    <t>CDF-010-500</t>
  </si>
  <si>
    <t>CDF-025-009</t>
  </si>
  <si>
    <t>CDF-025-10</t>
  </si>
  <si>
    <t>CDF-025-007</t>
  </si>
  <si>
    <t>CDF-001-101W</t>
  </si>
  <si>
    <t>CDF-001-301W</t>
  </si>
  <si>
    <t>CDF-015-101W</t>
  </si>
  <si>
    <t>CDF-015-301W</t>
  </si>
  <si>
    <t>CDF-003-201W</t>
  </si>
  <si>
    <t>CDF-003-301W</t>
  </si>
  <si>
    <t>CDF-014-201W</t>
  </si>
  <si>
    <t>CDF-014-301W</t>
  </si>
  <si>
    <t>CDF.013-201W</t>
  </si>
  <si>
    <t>CDF.007-201W</t>
  </si>
  <si>
    <t>Total à régler par l'adhérent</t>
  </si>
  <si>
    <t>Subvention club</t>
  </si>
  <si>
    <t>oui</t>
  </si>
  <si>
    <t>non</t>
  </si>
  <si>
    <t>Souhaitez-vous l'option zip sur la poche arrière ? coût : 6 €/maillot</t>
  </si>
  <si>
    <t xml:space="preserve">Sélectionner le nombre de maillots avec zip poche </t>
  </si>
  <si>
    <t>prix unitaire TTC</t>
  </si>
  <si>
    <t>prix total TTC</t>
  </si>
  <si>
    <t>NE REMPLIR QUE LES CELLULES DE COULEUR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</si>
</sst>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€&quot;;[Red]#,##0.00\ &quot;€&quot;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rgb="FF0070C0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Arial"/>
      <family val="2"/>
    </font>
    <font>
      <b/>
      <sz val="9"/>
      <color theme="7" tint="0.7999816888943144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CF8A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0" fontId="2" fillId="0" borderId="1" xfId="0" applyFont="1" applyBorder="1"/>
    <xf numFmtId="164" fontId="4" fillId="0" borderId="1" xfId="0" applyNumberFormat="1" applyFont="1" applyBorder="1" applyAlignment="1">
      <alignment horizontal="right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10" fontId="2" fillId="0" borderId="0" xfId="0" applyNumberFormat="1" applyFont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10" fontId="2" fillId="0" borderId="0" xfId="0" applyNumberFormat="1" applyFont="1"/>
    <xf numFmtId="164" fontId="2" fillId="0" borderId="4" xfId="0" applyNumberFormat="1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right"/>
    </xf>
    <xf numFmtId="0" fontId="0" fillId="0" borderId="6" xfId="0" applyBorder="1"/>
    <xf numFmtId="0" fontId="2" fillId="0" borderId="9" xfId="0" applyFont="1" applyBorder="1"/>
    <xf numFmtId="0" fontId="0" fillId="0" borderId="9" xfId="0" applyBorder="1"/>
    <xf numFmtId="165" fontId="4" fillId="2" borderId="10" xfId="0" applyNumberFormat="1" applyFont="1" applyFill="1" applyBorder="1" applyAlignment="1">
      <alignment horizontal="center" vertical="center"/>
    </xf>
    <xf numFmtId="165" fontId="4" fillId="2" borderId="12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9CF8A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1.xml"/><Relationship Id="rId5" Type="http://schemas.openxmlformats.org/officeDocument/2006/relationships/styles" Target="styles.xml"/><Relationship Id="rId10" Type="http://schemas.microsoft.com/office/2017/10/relationships/person" Target="persons/person0.xml"/><Relationship Id="rId4" Type="http://schemas.openxmlformats.org/officeDocument/2006/relationships/theme" Target="theme/theme1.xml"/><Relationship Id="rId9" Type="http://schemas.microsoft.com/office/2017/10/relationships/person" Target="persons/person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1054</xdr:colOff>
      <xdr:row>0</xdr:row>
      <xdr:rowOff>38100</xdr:rowOff>
    </xdr:from>
    <xdr:to>
      <xdr:col>2</xdr:col>
      <xdr:colOff>160020</xdr:colOff>
      <xdr:row>2</xdr:row>
      <xdr:rowOff>121583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F268FA2-45F7-4303-AEF4-2CCA9C735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874" y="38100"/>
          <a:ext cx="951446" cy="4492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861eebcb29f73b75/Documents/ECLA/Tableau%20Chef%20de%20File.xlsx" TargetMode="External"/><Relationship Id="rId1" Type="http://schemas.openxmlformats.org/officeDocument/2006/relationships/externalLinkPath" Target="Tableau%20Chef%20de%20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rif"/>
      <sheetName val="file"/>
    </sheetNames>
    <sheetDataSet>
      <sheetData sheetId="0" refreshError="1"/>
      <sheetData sheetId="1">
        <row r="1">
          <cell r="B1" t="str">
            <v>Maillot manches courtes CONFORT (COUPE CYCLO)</v>
          </cell>
        </row>
        <row r="2">
          <cell r="B2" t="str">
            <v>Maillot manches courtes CONFORT (COUPE RACE)</v>
          </cell>
        </row>
        <row r="3">
          <cell r="B3" t="str">
            <v xml:space="preserve">Maillot manches courtes PREMIUM </v>
          </cell>
        </row>
        <row r="4">
          <cell r="B4" t="str">
            <v xml:space="preserve">Maillot manches courtes AERO </v>
          </cell>
        </row>
        <row r="5">
          <cell r="B5" t="str">
            <v xml:space="preserve">Maillot manches longues CONFORT </v>
          </cell>
        </row>
        <row r="6">
          <cell r="B6" t="str">
            <v xml:space="preserve">Maillot manches longues PREMIUM </v>
          </cell>
        </row>
        <row r="7">
          <cell r="B7" t="str">
            <v xml:space="preserve">Cuissard à bretelles CONFORT </v>
          </cell>
        </row>
        <row r="8">
          <cell r="B8" t="str">
            <v xml:space="preserve">Cuissard à bretelles PREMIUM </v>
          </cell>
        </row>
        <row r="9">
          <cell r="B9" t="str">
            <v xml:space="preserve">Cuissard à bretelles AERO </v>
          </cell>
        </row>
        <row r="10">
          <cell r="B10" t="str">
            <v xml:space="preserve">Collant thermique à bretelles CONFORT </v>
          </cell>
        </row>
        <row r="11">
          <cell r="B11" t="str">
            <v xml:space="preserve">Collant thermique à bretelles PREMIUM </v>
          </cell>
        </row>
        <row r="12">
          <cell r="B12" t="str">
            <v xml:space="preserve">Corsaire CONFORT </v>
          </cell>
        </row>
        <row r="13">
          <cell r="B13" t="str">
            <v xml:space="preserve">Gilet coupe-vent CONFORT </v>
          </cell>
        </row>
        <row r="14">
          <cell r="B14" t="str">
            <v xml:space="preserve">Gilet coupe-vent PREMIUM </v>
          </cell>
        </row>
        <row r="15">
          <cell r="B15" t="str">
            <v>Gilet coupe-vent POLAIRE</v>
          </cell>
        </row>
        <row r="16">
          <cell r="B16" t="str">
            <v xml:space="preserve">Gilet coupe-vent manches longues CONFORT </v>
          </cell>
        </row>
        <row r="17">
          <cell r="B17" t="str">
            <v xml:space="preserve">Veste thermique CONFORT </v>
          </cell>
        </row>
        <row r="18">
          <cell r="B18" t="str">
            <v xml:space="preserve">Veste thermique PREMIUM </v>
          </cell>
        </row>
        <row r="19">
          <cell r="B19" t="str">
            <v xml:space="preserve">Combinaison manches courtes PREMIUM </v>
          </cell>
        </row>
        <row r="20">
          <cell r="B20" t="str">
            <v>Combinaison manches courtes AERO</v>
          </cell>
        </row>
        <row r="21">
          <cell r="B21" t="str">
            <v xml:space="preserve">Combinaison SPECIALE COURSE AERO </v>
          </cell>
        </row>
        <row r="22">
          <cell r="B22" t="str">
            <v>Cuissard à bretelles CONFORT avec PEAU FEMME</v>
          </cell>
        </row>
        <row r="23">
          <cell r="B23" t="str">
            <v>Cuissard à bretelles PREMIUM avec PEAU FEMME</v>
          </cell>
        </row>
        <row r="24">
          <cell r="B24" t="str">
            <v>Cuissard sans bretelle CONFORT avec PEAU FEMME</v>
          </cell>
        </row>
        <row r="25">
          <cell r="B25" t="str">
            <v>Cuissard sans bretelle PREMIUM avec PEAU FEMME</v>
          </cell>
        </row>
        <row r="26">
          <cell r="B26" t="str">
            <v>Collant thermique à bretelles CONFORT avec PEAU FEMME</v>
          </cell>
        </row>
        <row r="27">
          <cell r="B27" t="str">
            <v>Collant thermique à bretelles PREMIUM avec PEAU FEMME</v>
          </cell>
        </row>
        <row r="28">
          <cell r="B28" t="str">
            <v>Collant thermique sans bretelle CONFORT avec PEAU FEMME</v>
          </cell>
        </row>
        <row r="29">
          <cell r="B29" t="str">
            <v>Collant thermique sans bretelle PREMIUM avec PEAU FEMME</v>
          </cell>
        </row>
        <row r="30">
          <cell r="B30" t="str">
            <v>Corsaire sans bretelle CONFORT avec PEAU FEMME</v>
          </cell>
        </row>
        <row r="31">
          <cell r="B31" t="str">
            <v>Corsaire CONFORT avec PEAU FEMME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B1FB6-CB86-4511-BF9B-064BADF7A2E4}">
  <dimension ref="A1:V41"/>
  <sheetViews>
    <sheetView tabSelected="1" workbookViewId="0">
      <selection activeCell="U5" sqref="U5"/>
    </sheetView>
  </sheetViews>
  <sheetFormatPr baseColWidth="10" defaultRowHeight="14.4" x14ac:dyDescent="0.3"/>
  <cols>
    <col min="1" max="1" width="12.33203125" bestFit="1" customWidth="1"/>
    <col min="5" max="5" width="13.5546875" customWidth="1"/>
    <col min="6" max="16" width="4.77734375" customWidth="1"/>
    <col min="17" max="17" width="8.88671875" customWidth="1"/>
    <col min="18" max="18" width="9.44140625" customWidth="1"/>
    <col min="19" max="19" width="10" hidden="1" customWidth="1"/>
    <col min="20" max="20" width="12.33203125" bestFit="1" customWidth="1"/>
    <col min="21" max="21" width="23.77734375" style="15" bestFit="1" customWidth="1"/>
    <col min="22" max="22" width="10.88671875" style="15" hidden="1" customWidth="1"/>
  </cols>
  <sheetData>
    <row r="1" spans="1:22" x14ac:dyDescent="0.3">
      <c r="A1" s="1"/>
      <c r="B1" s="2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14"/>
      <c r="V1" s="14"/>
    </row>
    <row r="2" spans="1:22" x14ac:dyDescent="0.3">
      <c r="A2" s="1"/>
      <c r="B2" s="2"/>
      <c r="C2" s="2"/>
      <c r="D2" s="5" t="s">
        <v>1</v>
      </c>
      <c r="E2" s="2" t="s">
        <v>0</v>
      </c>
      <c r="F2" s="2"/>
      <c r="G2" s="48" t="s">
        <v>86</v>
      </c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6"/>
      <c r="T2" s="2"/>
      <c r="U2" s="14"/>
      <c r="V2" s="14"/>
    </row>
    <row r="3" spans="1:22" x14ac:dyDescent="0.3">
      <c r="A3" s="1"/>
      <c r="B3" s="2"/>
      <c r="C3" s="2"/>
      <c r="D3" s="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/>
      <c r="R3" s="2"/>
      <c r="S3" s="2"/>
      <c r="T3" s="2"/>
      <c r="U3" s="14"/>
      <c r="V3" s="14"/>
    </row>
    <row r="4" spans="1:22" ht="30.6" customHeight="1" x14ac:dyDescent="0.3">
      <c r="A4" s="31" t="s">
        <v>45</v>
      </c>
      <c r="B4" s="47" t="s">
        <v>46</v>
      </c>
      <c r="C4" s="47"/>
      <c r="D4" s="47"/>
      <c r="E4" s="47"/>
      <c r="F4" s="32" t="s">
        <v>2</v>
      </c>
      <c r="G4" s="32" t="s">
        <v>3</v>
      </c>
      <c r="H4" s="32" t="s">
        <v>4</v>
      </c>
      <c r="I4" s="32" t="s">
        <v>5</v>
      </c>
      <c r="J4" s="32" t="s">
        <v>6</v>
      </c>
      <c r="K4" s="32" t="s">
        <v>7</v>
      </c>
      <c r="L4" s="32" t="s">
        <v>8</v>
      </c>
      <c r="M4" s="32" t="s">
        <v>9</v>
      </c>
      <c r="N4" s="32" t="s">
        <v>10</v>
      </c>
      <c r="O4" s="32" t="s">
        <v>11</v>
      </c>
      <c r="P4" s="32" t="s">
        <v>12</v>
      </c>
      <c r="Q4" s="38" t="s">
        <v>84</v>
      </c>
      <c r="R4" s="38" t="s">
        <v>85</v>
      </c>
      <c r="S4" s="32"/>
      <c r="T4" s="14"/>
    </row>
    <row r="5" spans="1:22" x14ac:dyDescent="0.3">
      <c r="A5" s="8" t="s">
        <v>48</v>
      </c>
      <c r="B5" s="41" t="s">
        <v>14</v>
      </c>
      <c r="C5" s="41"/>
      <c r="D5" s="41"/>
      <c r="E5" s="41"/>
      <c r="F5" s="9">
        <f>SUM(G5:P5)</f>
        <v>0</v>
      </c>
      <c r="G5" s="30"/>
      <c r="H5" s="30"/>
      <c r="I5" s="30" t="s">
        <v>0</v>
      </c>
      <c r="J5" s="30"/>
      <c r="K5" s="30" t="s">
        <v>0</v>
      </c>
      <c r="L5" s="30"/>
      <c r="M5" s="30" t="s">
        <v>0</v>
      </c>
      <c r="N5" s="30"/>
      <c r="O5" s="30"/>
      <c r="P5" s="30"/>
      <c r="Q5" s="10">
        <v>43.2</v>
      </c>
      <c r="R5" s="10">
        <f t="shared" ref="R5:R34" si="0">F5*Q5</f>
        <v>0</v>
      </c>
      <c r="S5" s="10">
        <f>R5*0.5</f>
        <v>0</v>
      </c>
      <c r="T5" s="21"/>
      <c r="U5" s="14"/>
      <c r="V5" s="14"/>
    </row>
    <row r="6" spans="1:22" x14ac:dyDescent="0.3">
      <c r="A6" s="8" t="s">
        <v>49</v>
      </c>
      <c r="B6" s="41" t="s">
        <v>15</v>
      </c>
      <c r="C6" s="41"/>
      <c r="D6" s="41"/>
      <c r="E6" s="41"/>
      <c r="F6" s="9">
        <f t="shared" ref="F6:F34" si="1">SUM(G6:P6)</f>
        <v>0</v>
      </c>
      <c r="G6" s="30"/>
      <c r="H6" s="30"/>
      <c r="I6" s="30" t="s">
        <v>0</v>
      </c>
      <c r="J6" s="30" t="s">
        <v>0</v>
      </c>
      <c r="K6" s="30" t="s">
        <v>0</v>
      </c>
      <c r="L6" s="30"/>
      <c r="M6" s="30"/>
      <c r="N6" s="30"/>
      <c r="O6" s="30"/>
      <c r="P6" s="30"/>
      <c r="Q6" s="10">
        <v>51.6</v>
      </c>
      <c r="R6" s="10">
        <f t="shared" si="0"/>
        <v>0</v>
      </c>
      <c r="S6" s="10">
        <f>R6*0.5</f>
        <v>0</v>
      </c>
      <c r="T6" s="2"/>
      <c r="U6" s="14"/>
      <c r="V6" s="14"/>
    </row>
    <row r="7" spans="1:22" x14ac:dyDescent="0.3">
      <c r="A7" s="8" t="s">
        <v>50</v>
      </c>
      <c r="B7" s="41" t="s">
        <v>16</v>
      </c>
      <c r="C7" s="41"/>
      <c r="D7" s="41"/>
      <c r="E7" s="41"/>
      <c r="F7" s="9">
        <f t="shared" si="1"/>
        <v>0</v>
      </c>
      <c r="G7" s="30"/>
      <c r="H7" s="30"/>
      <c r="I7" s="30"/>
      <c r="J7" s="30"/>
      <c r="K7" s="30"/>
      <c r="L7" s="30"/>
      <c r="M7" s="30"/>
      <c r="N7" s="30"/>
      <c r="O7" s="30"/>
      <c r="P7" s="30" t="s">
        <v>0</v>
      </c>
      <c r="Q7" s="10">
        <v>58.8</v>
      </c>
      <c r="R7" s="10">
        <f t="shared" si="0"/>
        <v>0</v>
      </c>
      <c r="S7" s="10">
        <f t="shared" ref="S7:S34" si="2">R7*0.5</f>
        <v>0</v>
      </c>
      <c r="T7" s="2"/>
      <c r="U7" s="14"/>
      <c r="V7" s="14"/>
    </row>
    <row r="8" spans="1:22" x14ac:dyDescent="0.3">
      <c r="A8" s="8" t="s">
        <v>51</v>
      </c>
      <c r="B8" s="41" t="s">
        <v>17</v>
      </c>
      <c r="C8" s="41"/>
      <c r="D8" s="41"/>
      <c r="E8" s="41"/>
      <c r="F8" s="9">
        <f t="shared" si="1"/>
        <v>0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10">
        <v>54</v>
      </c>
      <c r="R8" s="10">
        <f t="shared" si="0"/>
        <v>0</v>
      </c>
      <c r="S8" s="10">
        <f t="shared" si="2"/>
        <v>0</v>
      </c>
      <c r="T8" s="2"/>
      <c r="U8" s="14"/>
      <c r="V8" s="14"/>
    </row>
    <row r="9" spans="1:22" x14ac:dyDescent="0.3">
      <c r="A9" s="8" t="s">
        <v>52</v>
      </c>
      <c r="B9" s="41" t="s">
        <v>18</v>
      </c>
      <c r="C9" s="41"/>
      <c r="D9" s="41"/>
      <c r="E9" s="41"/>
      <c r="F9" s="9">
        <f t="shared" si="1"/>
        <v>0</v>
      </c>
      <c r="G9" s="30"/>
      <c r="H9" s="30"/>
      <c r="I9" s="30"/>
      <c r="J9" s="30" t="s">
        <v>0</v>
      </c>
      <c r="K9" s="30"/>
      <c r="L9" s="30"/>
      <c r="M9" s="30"/>
      <c r="N9" s="30"/>
      <c r="O9" s="30"/>
      <c r="P9" s="30"/>
      <c r="Q9" s="10">
        <v>62.4</v>
      </c>
      <c r="R9" s="10">
        <f t="shared" si="0"/>
        <v>0</v>
      </c>
      <c r="S9" s="10">
        <f t="shared" si="2"/>
        <v>0</v>
      </c>
      <c r="T9" s="2"/>
      <c r="U9" s="14"/>
      <c r="V9" s="14"/>
    </row>
    <row r="10" spans="1:22" x14ac:dyDescent="0.3">
      <c r="A10" s="8" t="s">
        <v>53</v>
      </c>
      <c r="B10" s="41" t="s">
        <v>19</v>
      </c>
      <c r="C10" s="41"/>
      <c r="D10" s="41"/>
      <c r="E10" s="41"/>
      <c r="F10" s="9">
        <f t="shared" si="1"/>
        <v>0</v>
      </c>
      <c r="G10" s="30"/>
      <c r="H10" s="30"/>
      <c r="I10" s="30" t="s">
        <v>0</v>
      </c>
      <c r="J10" s="30"/>
      <c r="K10" s="30"/>
      <c r="L10" s="30"/>
      <c r="M10" s="30"/>
      <c r="N10" s="30"/>
      <c r="O10" s="30"/>
      <c r="P10" s="30"/>
      <c r="Q10" s="10">
        <v>46.8</v>
      </c>
      <c r="R10" s="10">
        <f t="shared" si="0"/>
        <v>0</v>
      </c>
      <c r="S10" s="10">
        <f t="shared" si="2"/>
        <v>0</v>
      </c>
      <c r="T10" s="2"/>
      <c r="U10" s="14"/>
      <c r="V10" s="14"/>
    </row>
    <row r="11" spans="1:22" x14ac:dyDescent="0.3">
      <c r="A11" s="8" t="s">
        <v>54</v>
      </c>
      <c r="B11" s="41" t="s">
        <v>20</v>
      </c>
      <c r="C11" s="41"/>
      <c r="D11" s="41"/>
      <c r="E11" s="41"/>
      <c r="F11" s="9">
        <f t="shared" si="1"/>
        <v>0</v>
      </c>
      <c r="G11" s="30"/>
      <c r="H11" s="30"/>
      <c r="I11" s="30"/>
      <c r="J11" s="30" t="s">
        <v>0</v>
      </c>
      <c r="K11" s="30"/>
      <c r="L11" s="30"/>
      <c r="M11" s="30"/>
      <c r="N11" s="30"/>
      <c r="O11" s="30"/>
      <c r="P11" s="30"/>
      <c r="Q11" s="10">
        <v>55.2</v>
      </c>
      <c r="R11" s="10">
        <f t="shared" si="0"/>
        <v>0</v>
      </c>
      <c r="S11" s="10">
        <f t="shared" si="2"/>
        <v>0</v>
      </c>
      <c r="T11" s="2"/>
      <c r="U11" s="14"/>
      <c r="V11" s="14"/>
    </row>
    <row r="12" spans="1:22" x14ac:dyDescent="0.3">
      <c r="A12" s="8" t="s">
        <v>55</v>
      </c>
      <c r="B12" s="41" t="s">
        <v>21</v>
      </c>
      <c r="C12" s="41"/>
      <c r="D12" s="41"/>
      <c r="E12" s="41"/>
      <c r="F12" s="9">
        <f t="shared" si="1"/>
        <v>0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10">
        <v>68.400000000000006</v>
      </c>
      <c r="R12" s="10">
        <f t="shared" si="0"/>
        <v>0</v>
      </c>
      <c r="S12" s="10">
        <f t="shared" si="2"/>
        <v>0</v>
      </c>
      <c r="T12" s="2"/>
      <c r="U12" s="14"/>
      <c r="V12" s="14"/>
    </row>
    <row r="13" spans="1:22" x14ac:dyDescent="0.3">
      <c r="A13" s="8" t="s">
        <v>56</v>
      </c>
      <c r="B13" s="41" t="s">
        <v>22</v>
      </c>
      <c r="C13" s="41"/>
      <c r="D13" s="41"/>
      <c r="E13" s="41"/>
      <c r="F13" s="9">
        <f t="shared" si="1"/>
        <v>0</v>
      </c>
      <c r="G13" s="30"/>
      <c r="H13" s="30"/>
      <c r="I13" s="30"/>
      <c r="J13" s="30"/>
      <c r="K13" s="30" t="s">
        <v>0</v>
      </c>
      <c r="L13" s="30"/>
      <c r="M13" s="30"/>
      <c r="N13" s="30"/>
      <c r="O13" s="30"/>
      <c r="P13" s="30"/>
      <c r="Q13" s="10">
        <v>62.4</v>
      </c>
      <c r="R13" s="10">
        <f t="shared" si="0"/>
        <v>0</v>
      </c>
      <c r="S13" s="10">
        <f t="shared" si="2"/>
        <v>0</v>
      </c>
      <c r="T13" s="2"/>
      <c r="U13" s="14"/>
      <c r="V13" s="14"/>
    </row>
    <row r="14" spans="1:22" x14ac:dyDescent="0.3">
      <c r="A14" s="8" t="s">
        <v>57</v>
      </c>
      <c r="B14" s="41" t="s">
        <v>23</v>
      </c>
      <c r="C14" s="41"/>
      <c r="D14" s="41"/>
      <c r="E14" s="41"/>
      <c r="F14" s="9">
        <f t="shared" si="1"/>
        <v>0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10">
        <v>74.400000000000006</v>
      </c>
      <c r="R14" s="10">
        <f t="shared" si="0"/>
        <v>0</v>
      </c>
      <c r="S14" s="10">
        <f t="shared" si="2"/>
        <v>0</v>
      </c>
      <c r="T14" s="2"/>
      <c r="U14" s="14"/>
      <c r="V14" s="14"/>
    </row>
    <row r="15" spans="1:22" x14ac:dyDescent="0.3">
      <c r="A15" s="8" t="s">
        <v>58</v>
      </c>
      <c r="B15" s="41" t="s">
        <v>24</v>
      </c>
      <c r="C15" s="41"/>
      <c r="D15" s="41"/>
      <c r="E15" s="41"/>
      <c r="F15" s="9">
        <f t="shared" si="1"/>
        <v>0</v>
      </c>
      <c r="G15" s="30"/>
      <c r="H15" s="30"/>
      <c r="I15" s="30"/>
      <c r="J15" s="30" t="s">
        <v>0</v>
      </c>
      <c r="K15" s="30" t="s">
        <v>0</v>
      </c>
      <c r="L15" s="30"/>
      <c r="M15" s="30"/>
      <c r="N15" s="30"/>
      <c r="O15" s="30"/>
      <c r="P15" s="30"/>
      <c r="Q15" s="10">
        <v>58.8</v>
      </c>
      <c r="R15" s="10">
        <f t="shared" si="0"/>
        <v>0</v>
      </c>
      <c r="S15" s="10">
        <f t="shared" si="2"/>
        <v>0</v>
      </c>
      <c r="T15" s="2"/>
      <c r="U15" s="14"/>
      <c r="V15" s="14"/>
    </row>
    <row r="16" spans="1:22" x14ac:dyDescent="0.3">
      <c r="A16" s="8" t="s">
        <v>59</v>
      </c>
      <c r="B16" s="41" t="s">
        <v>25</v>
      </c>
      <c r="C16" s="41"/>
      <c r="D16" s="41"/>
      <c r="E16" s="41"/>
      <c r="F16" s="9">
        <f t="shared" si="1"/>
        <v>0</v>
      </c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10">
        <v>43.2</v>
      </c>
      <c r="R16" s="10">
        <f t="shared" si="0"/>
        <v>0</v>
      </c>
      <c r="S16" s="10">
        <f t="shared" si="2"/>
        <v>0</v>
      </c>
      <c r="T16" s="2"/>
      <c r="U16" s="14"/>
      <c r="V16" s="14"/>
    </row>
    <row r="17" spans="1:22" x14ac:dyDescent="0.3">
      <c r="A17" s="8" t="s">
        <v>60</v>
      </c>
      <c r="B17" s="41" t="s">
        <v>26</v>
      </c>
      <c r="C17" s="41"/>
      <c r="D17" s="41"/>
      <c r="E17" s="41"/>
      <c r="F17" s="9">
        <f t="shared" si="1"/>
        <v>0</v>
      </c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10">
        <v>50.4</v>
      </c>
      <c r="R17" s="10">
        <f t="shared" si="0"/>
        <v>0</v>
      </c>
      <c r="S17" s="10">
        <f t="shared" si="2"/>
        <v>0</v>
      </c>
      <c r="T17" s="2"/>
      <c r="U17" s="14"/>
      <c r="V17" s="14"/>
    </row>
    <row r="18" spans="1:22" x14ac:dyDescent="0.3">
      <c r="A18" s="8" t="s">
        <v>61</v>
      </c>
      <c r="B18" s="41" t="s">
        <v>27</v>
      </c>
      <c r="C18" s="41"/>
      <c r="D18" s="41"/>
      <c r="E18" s="41"/>
      <c r="F18" s="9">
        <f t="shared" si="1"/>
        <v>0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10">
        <v>57.6</v>
      </c>
      <c r="R18" s="10">
        <f t="shared" si="0"/>
        <v>0</v>
      </c>
      <c r="S18" s="10">
        <f t="shared" si="2"/>
        <v>0</v>
      </c>
      <c r="T18" s="2"/>
      <c r="U18" s="14"/>
      <c r="V18" s="14"/>
    </row>
    <row r="19" spans="1:22" x14ac:dyDescent="0.3">
      <c r="A19" s="8" t="s">
        <v>62</v>
      </c>
      <c r="B19" s="41" t="s">
        <v>28</v>
      </c>
      <c r="C19" s="41"/>
      <c r="D19" s="41"/>
      <c r="E19" s="41"/>
      <c r="F19" s="9">
        <f t="shared" si="1"/>
        <v>0</v>
      </c>
      <c r="G19" s="30"/>
      <c r="H19" s="30"/>
      <c r="I19" s="30"/>
      <c r="J19" s="30" t="s">
        <v>0</v>
      </c>
      <c r="K19" s="30"/>
      <c r="L19" s="30"/>
      <c r="M19" s="30"/>
      <c r="N19" s="30"/>
      <c r="O19" s="30"/>
      <c r="P19" s="30"/>
      <c r="Q19" s="10">
        <v>56.4</v>
      </c>
      <c r="R19" s="10">
        <f t="shared" si="0"/>
        <v>0</v>
      </c>
      <c r="S19" s="10">
        <f t="shared" si="2"/>
        <v>0</v>
      </c>
      <c r="T19" s="2"/>
      <c r="U19" s="14"/>
      <c r="V19" s="14"/>
    </row>
    <row r="20" spans="1:22" x14ac:dyDescent="0.3">
      <c r="A20" s="8" t="s">
        <v>63</v>
      </c>
      <c r="B20" s="41" t="s">
        <v>29</v>
      </c>
      <c r="C20" s="41"/>
      <c r="D20" s="41"/>
      <c r="E20" s="41"/>
      <c r="F20" s="9">
        <f t="shared" si="1"/>
        <v>0</v>
      </c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10">
        <v>76.8</v>
      </c>
      <c r="R20" s="10">
        <f t="shared" si="0"/>
        <v>0</v>
      </c>
      <c r="S20" s="10">
        <f t="shared" si="2"/>
        <v>0</v>
      </c>
      <c r="T20" s="2"/>
      <c r="U20" s="14"/>
      <c r="V20" s="14"/>
    </row>
    <row r="21" spans="1:22" x14ac:dyDescent="0.3">
      <c r="A21" s="8" t="s">
        <v>64</v>
      </c>
      <c r="B21" s="41" t="s">
        <v>30</v>
      </c>
      <c r="C21" s="41"/>
      <c r="D21" s="41"/>
      <c r="E21" s="41"/>
      <c r="F21" s="9">
        <f t="shared" si="1"/>
        <v>0</v>
      </c>
      <c r="G21" s="30"/>
      <c r="H21" s="30"/>
      <c r="I21" s="30"/>
      <c r="J21" s="30" t="s">
        <v>0</v>
      </c>
      <c r="K21" s="30"/>
      <c r="L21" s="30"/>
      <c r="M21" s="30"/>
      <c r="N21" s="30"/>
      <c r="O21" s="30"/>
      <c r="P21" s="30"/>
      <c r="Q21" s="10">
        <v>93.6</v>
      </c>
      <c r="R21" s="10">
        <f t="shared" si="0"/>
        <v>0</v>
      </c>
      <c r="S21" s="10">
        <f t="shared" si="2"/>
        <v>0</v>
      </c>
      <c r="T21" s="2"/>
      <c r="U21" s="14"/>
      <c r="V21" s="14"/>
    </row>
    <row r="22" spans="1:22" x14ac:dyDescent="0.3">
      <c r="A22" s="8" t="s">
        <v>65</v>
      </c>
      <c r="B22" s="41" t="s">
        <v>31</v>
      </c>
      <c r="C22" s="41"/>
      <c r="D22" s="41"/>
      <c r="E22" s="41"/>
      <c r="F22" s="9">
        <f t="shared" si="1"/>
        <v>0</v>
      </c>
      <c r="G22" s="30"/>
      <c r="H22" s="30"/>
      <c r="I22" s="30"/>
      <c r="J22" s="30"/>
      <c r="K22" s="30" t="s">
        <v>0</v>
      </c>
      <c r="L22" s="30"/>
      <c r="M22" s="30"/>
      <c r="N22" s="30"/>
      <c r="O22" s="30"/>
      <c r="P22" s="30"/>
      <c r="Q22" s="10">
        <v>82.8</v>
      </c>
      <c r="R22" s="10">
        <f t="shared" si="0"/>
        <v>0</v>
      </c>
      <c r="S22" s="10">
        <f t="shared" si="2"/>
        <v>0</v>
      </c>
      <c r="T22" s="2"/>
      <c r="U22" s="14"/>
      <c r="V22" s="14"/>
    </row>
    <row r="23" spans="1:22" x14ac:dyDescent="0.3">
      <c r="A23" s="8" t="s">
        <v>66</v>
      </c>
      <c r="B23" s="41" t="s">
        <v>32</v>
      </c>
      <c r="C23" s="41"/>
      <c r="D23" s="41"/>
      <c r="E23" s="41"/>
      <c r="F23" s="9">
        <f t="shared" si="1"/>
        <v>0</v>
      </c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10">
        <v>94.8</v>
      </c>
      <c r="R23" s="10">
        <f t="shared" si="0"/>
        <v>0</v>
      </c>
      <c r="S23" s="10">
        <f t="shared" si="2"/>
        <v>0</v>
      </c>
      <c r="T23" s="2"/>
      <c r="U23" s="14"/>
      <c r="V23" s="14"/>
    </row>
    <row r="24" spans="1:22" x14ac:dyDescent="0.3">
      <c r="A24" s="8" t="s">
        <v>67</v>
      </c>
      <c r="B24" s="41" t="s">
        <v>33</v>
      </c>
      <c r="C24" s="41"/>
      <c r="D24" s="41"/>
      <c r="E24" s="41"/>
      <c r="F24" s="9">
        <f t="shared" si="1"/>
        <v>0</v>
      </c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10">
        <v>106.8</v>
      </c>
      <c r="R24" s="10">
        <f t="shared" si="0"/>
        <v>0</v>
      </c>
      <c r="S24" s="10">
        <f t="shared" si="2"/>
        <v>0</v>
      </c>
      <c r="T24" s="2"/>
      <c r="U24" s="14"/>
      <c r="V24" s="14"/>
    </row>
    <row r="25" spans="1:22" x14ac:dyDescent="0.3">
      <c r="A25" s="8" t="s">
        <v>68</v>
      </c>
      <c r="B25" s="41" t="s">
        <v>34</v>
      </c>
      <c r="C25" s="41"/>
      <c r="D25" s="41"/>
      <c r="E25" s="41"/>
      <c r="F25" s="9">
        <f t="shared" si="1"/>
        <v>0</v>
      </c>
      <c r="G25" s="30"/>
      <c r="H25" s="30"/>
      <c r="I25" s="30" t="s">
        <v>0</v>
      </c>
      <c r="J25" s="30"/>
      <c r="K25" s="30"/>
      <c r="L25" s="30"/>
      <c r="M25" s="30"/>
      <c r="N25" s="30"/>
      <c r="O25" s="30"/>
      <c r="P25" s="30"/>
      <c r="Q25" s="10">
        <v>46.8</v>
      </c>
      <c r="R25" s="10">
        <f t="shared" si="0"/>
        <v>0</v>
      </c>
      <c r="S25" s="10">
        <f t="shared" si="2"/>
        <v>0</v>
      </c>
      <c r="T25" s="2"/>
      <c r="U25" s="14"/>
      <c r="V25" s="14"/>
    </row>
    <row r="26" spans="1:22" x14ac:dyDescent="0.3">
      <c r="A26" s="8" t="s">
        <v>69</v>
      </c>
      <c r="B26" s="41" t="s">
        <v>35</v>
      </c>
      <c r="C26" s="41"/>
      <c r="D26" s="41"/>
      <c r="E26" s="41"/>
      <c r="F26" s="9">
        <f t="shared" si="1"/>
        <v>0</v>
      </c>
      <c r="G26" s="30"/>
      <c r="H26" s="30"/>
      <c r="I26" s="30" t="s">
        <v>0</v>
      </c>
      <c r="J26" s="30"/>
      <c r="K26" s="30"/>
      <c r="L26" s="30"/>
      <c r="M26" s="30"/>
      <c r="N26" s="30"/>
      <c r="O26" s="30"/>
      <c r="P26" s="30"/>
      <c r="Q26" s="10">
        <v>55.2</v>
      </c>
      <c r="R26" s="10">
        <f t="shared" si="0"/>
        <v>0</v>
      </c>
      <c r="S26" s="10">
        <f t="shared" si="2"/>
        <v>0</v>
      </c>
      <c r="T26" s="2"/>
      <c r="U26" s="14"/>
      <c r="V26" s="14"/>
    </row>
    <row r="27" spans="1:22" x14ac:dyDescent="0.3">
      <c r="A27" s="8" t="s">
        <v>70</v>
      </c>
      <c r="B27" s="41" t="s">
        <v>36</v>
      </c>
      <c r="C27" s="41"/>
      <c r="D27" s="41"/>
      <c r="E27" s="41"/>
      <c r="F27" s="9">
        <f t="shared" si="1"/>
        <v>0</v>
      </c>
      <c r="G27" s="30"/>
      <c r="H27" s="30"/>
      <c r="I27" s="30"/>
      <c r="J27" s="30"/>
      <c r="K27" s="30" t="s">
        <v>0</v>
      </c>
      <c r="L27" s="30"/>
      <c r="M27" s="30" t="s">
        <v>0</v>
      </c>
      <c r="N27" s="30"/>
      <c r="O27" s="30"/>
      <c r="P27" s="30"/>
      <c r="Q27" s="10">
        <v>44.4</v>
      </c>
      <c r="R27" s="10">
        <f t="shared" si="0"/>
        <v>0</v>
      </c>
      <c r="S27" s="10">
        <f t="shared" si="2"/>
        <v>0</v>
      </c>
      <c r="T27" s="2"/>
      <c r="U27" s="14"/>
      <c r="V27" s="14"/>
    </row>
    <row r="28" spans="1:22" x14ac:dyDescent="0.3">
      <c r="A28" s="8" t="s">
        <v>71</v>
      </c>
      <c r="B28" s="41" t="s">
        <v>37</v>
      </c>
      <c r="C28" s="41"/>
      <c r="D28" s="41"/>
      <c r="E28" s="41"/>
      <c r="F28" s="9">
        <f t="shared" si="1"/>
        <v>0</v>
      </c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10">
        <v>52.8</v>
      </c>
      <c r="R28" s="10">
        <f t="shared" si="0"/>
        <v>0</v>
      </c>
      <c r="S28" s="10">
        <f t="shared" si="2"/>
        <v>0</v>
      </c>
      <c r="T28" s="2"/>
      <c r="U28" s="14"/>
      <c r="V28" s="14"/>
    </row>
    <row r="29" spans="1:22" x14ac:dyDescent="0.3">
      <c r="A29" s="8" t="s">
        <v>72</v>
      </c>
      <c r="B29" s="41" t="s">
        <v>38</v>
      </c>
      <c r="C29" s="41"/>
      <c r="D29" s="41"/>
      <c r="E29" s="41"/>
      <c r="F29" s="9">
        <f t="shared" si="1"/>
        <v>0</v>
      </c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10">
        <v>62.4</v>
      </c>
      <c r="R29" s="10">
        <f t="shared" si="0"/>
        <v>0</v>
      </c>
      <c r="S29" s="10">
        <f t="shared" si="2"/>
        <v>0</v>
      </c>
      <c r="T29" s="2"/>
      <c r="U29" s="14"/>
      <c r="V29" s="14"/>
    </row>
    <row r="30" spans="1:22" x14ac:dyDescent="0.3">
      <c r="A30" s="8" t="s">
        <v>73</v>
      </c>
      <c r="B30" s="41" t="s">
        <v>39</v>
      </c>
      <c r="C30" s="41"/>
      <c r="D30" s="41"/>
      <c r="E30" s="41"/>
      <c r="F30" s="9">
        <f t="shared" si="1"/>
        <v>0</v>
      </c>
      <c r="G30" s="30"/>
      <c r="H30" s="30"/>
      <c r="I30" s="30" t="s">
        <v>0</v>
      </c>
      <c r="J30" s="30"/>
      <c r="K30" s="30"/>
      <c r="L30" s="30"/>
      <c r="M30" s="30"/>
      <c r="N30" s="30"/>
      <c r="O30" s="30"/>
      <c r="P30" s="30"/>
      <c r="Q30" s="10">
        <v>74.400000000000006</v>
      </c>
      <c r="R30" s="10">
        <f t="shared" si="0"/>
        <v>0</v>
      </c>
      <c r="S30" s="10">
        <f t="shared" si="2"/>
        <v>0</v>
      </c>
      <c r="T30" s="2"/>
      <c r="U30" s="14"/>
      <c r="V30" s="14"/>
    </row>
    <row r="31" spans="1:22" x14ac:dyDescent="0.3">
      <c r="A31" s="8" t="s">
        <v>74</v>
      </c>
      <c r="B31" s="41" t="s">
        <v>40</v>
      </c>
      <c r="C31" s="41"/>
      <c r="D31" s="41"/>
      <c r="E31" s="41"/>
      <c r="F31" s="9">
        <f t="shared" si="1"/>
        <v>0</v>
      </c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10">
        <v>60</v>
      </c>
      <c r="R31" s="10">
        <f t="shared" si="0"/>
        <v>0</v>
      </c>
      <c r="S31" s="10">
        <f t="shared" si="2"/>
        <v>0</v>
      </c>
      <c r="T31" s="2"/>
      <c r="U31" s="14"/>
      <c r="V31" s="14"/>
    </row>
    <row r="32" spans="1:22" x14ac:dyDescent="0.3">
      <c r="A32" s="8" t="s">
        <v>75</v>
      </c>
      <c r="B32" s="41" t="s">
        <v>41</v>
      </c>
      <c r="C32" s="41"/>
      <c r="D32" s="41"/>
      <c r="E32" s="41"/>
      <c r="F32" s="9">
        <f t="shared" si="1"/>
        <v>0</v>
      </c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10">
        <v>72</v>
      </c>
      <c r="R32" s="10">
        <f t="shared" si="0"/>
        <v>0</v>
      </c>
      <c r="S32" s="10">
        <f t="shared" si="2"/>
        <v>0</v>
      </c>
      <c r="T32" s="2"/>
      <c r="U32" s="14"/>
      <c r="V32" s="14"/>
    </row>
    <row r="33" spans="1:22" x14ac:dyDescent="0.3">
      <c r="A33" s="8" t="s">
        <v>76</v>
      </c>
      <c r="B33" s="41" t="s">
        <v>42</v>
      </c>
      <c r="C33" s="41"/>
      <c r="D33" s="41"/>
      <c r="E33" s="41"/>
      <c r="F33" s="9">
        <f t="shared" si="1"/>
        <v>0</v>
      </c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10">
        <v>56.4</v>
      </c>
      <c r="R33" s="10">
        <f t="shared" si="0"/>
        <v>0</v>
      </c>
      <c r="S33" s="10">
        <f t="shared" si="2"/>
        <v>0</v>
      </c>
      <c r="T33" s="2"/>
      <c r="U33" s="14"/>
      <c r="V33" s="14"/>
    </row>
    <row r="34" spans="1:22" x14ac:dyDescent="0.3">
      <c r="A34" s="8" t="s">
        <v>77</v>
      </c>
      <c r="B34" s="41" t="s">
        <v>43</v>
      </c>
      <c r="C34" s="41"/>
      <c r="D34" s="41"/>
      <c r="E34" s="41"/>
      <c r="F34" s="9">
        <f t="shared" si="1"/>
        <v>0</v>
      </c>
      <c r="G34" s="30"/>
      <c r="H34" s="30"/>
      <c r="I34" s="30" t="s">
        <v>0</v>
      </c>
      <c r="J34" s="30"/>
      <c r="K34" s="30"/>
      <c r="L34" s="30"/>
      <c r="M34" s="30"/>
      <c r="N34" s="30"/>
      <c r="O34" s="30"/>
      <c r="P34" s="30"/>
      <c r="Q34" s="10">
        <v>58.8</v>
      </c>
      <c r="R34" s="10">
        <f t="shared" si="0"/>
        <v>0</v>
      </c>
      <c r="S34" s="10">
        <f t="shared" si="2"/>
        <v>0</v>
      </c>
      <c r="T34" s="11" t="s">
        <v>79</v>
      </c>
      <c r="U34" s="33" t="s">
        <v>13</v>
      </c>
    </row>
    <row r="35" spans="1:22" x14ac:dyDescent="0.3">
      <c r="A35" s="9"/>
      <c r="B35" s="42" t="s">
        <v>44</v>
      </c>
      <c r="C35" s="43"/>
      <c r="D35" s="43"/>
      <c r="E35" s="44"/>
      <c r="F35" s="9">
        <f>+SUM(F5:F34)</f>
        <v>0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22"/>
      <c r="R35" s="12">
        <f>SUM(R5:R34)</f>
        <v>0</v>
      </c>
      <c r="S35" s="12">
        <f>SUM(S5:S34)</f>
        <v>0</v>
      </c>
      <c r="T35" s="20">
        <f>IF(S35&lt;60,S35,60)</f>
        <v>0</v>
      </c>
      <c r="U35" s="13">
        <f>R35-T35</f>
        <v>0</v>
      </c>
    </row>
    <row r="36" spans="1:22" ht="15" thickBot="1" x14ac:dyDescent="0.35">
      <c r="A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7"/>
      <c r="R36" s="18"/>
      <c r="S36" s="18"/>
      <c r="T36" s="19"/>
      <c r="V36" s="14"/>
    </row>
    <row r="37" spans="1:22" x14ac:dyDescent="0.3">
      <c r="A37" s="1"/>
      <c r="B37" s="45" t="s">
        <v>82</v>
      </c>
      <c r="C37" s="46"/>
      <c r="D37" s="46"/>
      <c r="E37" s="46"/>
      <c r="F37" s="36" t="s">
        <v>81</v>
      </c>
      <c r="G37" s="23"/>
      <c r="H37" s="23"/>
      <c r="I37" s="23"/>
      <c r="J37" s="23"/>
      <c r="K37" s="23"/>
      <c r="L37" s="23"/>
      <c r="M37" s="23"/>
      <c r="N37" s="23"/>
      <c r="O37" s="24"/>
      <c r="P37" s="24"/>
      <c r="Q37" s="25"/>
      <c r="R37" s="25"/>
      <c r="S37" s="25"/>
      <c r="T37" s="23"/>
      <c r="U37" s="34" t="s">
        <v>47</v>
      </c>
      <c r="V37" s="14"/>
    </row>
    <row r="38" spans="1:22" ht="15" thickBot="1" x14ac:dyDescent="0.35">
      <c r="B38" s="39" t="s">
        <v>83</v>
      </c>
      <c r="C38" s="40"/>
      <c r="D38" s="40"/>
      <c r="E38" s="40"/>
      <c r="F38" s="37">
        <v>0</v>
      </c>
      <c r="G38" s="27"/>
      <c r="H38" s="27"/>
      <c r="I38" s="27"/>
      <c r="J38" s="27"/>
      <c r="K38" s="27"/>
      <c r="L38" s="26"/>
      <c r="M38" s="26"/>
      <c r="N38" s="26"/>
      <c r="O38" s="27"/>
      <c r="P38" s="27"/>
      <c r="Q38" s="27"/>
      <c r="R38" s="27"/>
      <c r="S38" s="27"/>
      <c r="T38" s="27"/>
      <c r="U38" s="28">
        <f>IF(F37="oui",V38,0)</f>
        <v>0</v>
      </c>
      <c r="V38" s="15">
        <f>F38*6</f>
        <v>0</v>
      </c>
    </row>
    <row r="39" spans="1:22" ht="15" thickBot="1" x14ac:dyDescent="0.35">
      <c r="L39" s="2" t="s">
        <v>0</v>
      </c>
      <c r="M39" s="2"/>
      <c r="N39" s="2"/>
    </row>
    <row r="40" spans="1:22" x14ac:dyDescent="0.3">
      <c r="U40" s="35" t="s">
        <v>78</v>
      </c>
    </row>
    <row r="41" spans="1:22" ht="15" thickBot="1" x14ac:dyDescent="0.35">
      <c r="U41" s="29">
        <f>U35+U38</f>
        <v>0</v>
      </c>
    </row>
  </sheetData>
  <mergeCells count="35">
    <mergeCell ref="B12:E12"/>
    <mergeCell ref="B13:E13"/>
    <mergeCell ref="B14:E14"/>
    <mergeCell ref="B20:E20"/>
    <mergeCell ref="B21:E21"/>
    <mergeCell ref="B7:E7"/>
    <mergeCell ref="B8:E8"/>
    <mergeCell ref="B9:E9"/>
    <mergeCell ref="B10:E10"/>
    <mergeCell ref="B11:E11"/>
    <mergeCell ref="B22:E22"/>
    <mergeCell ref="B23:E23"/>
    <mergeCell ref="B24:E24"/>
    <mergeCell ref="G2:R2"/>
    <mergeCell ref="B37:E37"/>
    <mergeCell ref="B27:E27"/>
    <mergeCell ref="B16:E16"/>
    <mergeCell ref="B17:E17"/>
    <mergeCell ref="B18:E18"/>
    <mergeCell ref="B19:E19"/>
    <mergeCell ref="B25:E25"/>
    <mergeCell ref="B26:E26"/>
    <mergeCell ref="B15:E15"/>
    <mergeCell ref="B4:E4"/>
    <mergeCell ref="B5:E5"/>
    <mergeCell ref="B6:E6"/>
    <mergeCell ref="B38:E38"/>
    <mergeCell ref="B34:E34"/>
    <mergeCell ref="B35:E35"/>
    <mergeCell ref="B28:E28"/>
    <mergeCell ref="B29:E29"/>
    <mergeCell ref="B30:E30"/>
    <mergeCell ref="B31:E31"/>
    <mergeCell ref="B32:E32"/>
    <mergeCell ref="B33:E3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2E09B01-3B60-4431-8BDF-5D76312D2A59}">
          <x14:formula1>
            <xm:f>Feuil2!$A$2:$A$3</xm:f>
          </x14:formula1>
          <xm:sqref>F37</xm:sqref>
        </x14:dataValidation>
        <x14:dataValidation type="list" allowBlank="1" showInputMessage="1" showErrorMessage="1" xr:uid="{810E4827-8999-4D85-BB95-57E45B0C7DA7}">
          <x14:formula1>
            <xm:f>Feuil2!$B$1:$B$11</xm:f>
          </x14:formula1>
          <xm:sqref>F38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2D71-F0E8-4759-9E29-7BE545E11E28}">
  <dimension ref="A1:B11"/>
  <sheetViews>
    <sheetView workbookViewId="0">
      <selection activeCell="B2" sqref="B2"/>
    </sheetView>
  </sheetViews>
  <sheetFormatPr baseColWidth="10" defaultRowHeight="14.4" x14ac:dyDescent="0.3"/>
  <sheetData>
    <row r="1" spans="1:2" x14ac:dyDescent="0.3">
      <c r="B1">
        <v>0</v>
      </c>
    </row>
    <row r="2" spans="1:2" x14ac:dyDescent="0.3">
      <c r="A2" t="s">
        <v>80</v>
      </c>
      <c r="B2">
        <v>1</v>
      </c>
    </row>
    <row r="3" spans="1:2" x14ac:dyDescent="0.3">
      <c r="A3" t="s">
        <v>81</v>
      </c>
      <c r="B3">
        <v>2</v>
      </c>
    </row>
    <row r="4" spans="1:2" x14ac:dyDescent="0.3">
      <c r="B4">
        <v>3</v>
      </c>
    </row>
    <row r="5" spans="1:2" x14ac:dyDescent="0.3">
      <c r="B5">
        <v>4</v>
      </c>
    </row>
    <row r="6" spans="1:2" x14ac:dyDescent="0.3">
      <c r="B6">
        <v>5</v>
      </c>
    </row>
    <row r="7" spans="1:2" x14ac:dyDescent="0.3">
      <c r="B7">
        <v>6</v>
      </c>
    </row>
    <row r="8" spans="1:2" x14ac:dyDescent="0.3">
      <c r="B8">
        <v>7</v>
      </c>
    </row>
    <row r="9" spans="1:2" x14ac:dyDescent="0.3">
      <c r="B9">
        <v>8</v>
      </c>
    </row>
    <row r="10" spans="1:2" x14ac:dyDescent="0.3">
      <c r="B10">
        <v>9</v>
      </c>
    </row>
    <row r="11" spans="1:2" x14ac:dyDescent="0.3">
      <c r="B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CAILLEAUX</dc:creator>
  <cp:lastModifiedBy>Nathalie CAILLEAUX</cp:lastModifiedBy>
  <dcterms:created xsi:type="dcterms:W3CDTF">2023-11-30T15:30:24Z</dcterms:created>
  <dcterms:modified xsi:type="dcterms:W3CDTF">2023-12-02T09:32:02Z</dcterms:modified>
</cp:coreProperties>
</file>